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'Sheet1'!$A$1:$I$59</definedName>
  </definedNames>
  <calcPr fullCalcOnLoad="1"/>
</workbook>
</file>

<file path=xl/sharedStrings.xml><?xml version="1.0" encoding="utf-8"?>
<sst xmlns="http://schemas.openxmlformats.org/spreadsheetml/2006/main" count="70" uniqueCount="61">
  <si>
    <t>Savings</t>
  </si>
  <si>
    <t>Capital Reserve</t>
  </si>
  <si>
    <t>Contingency Fund</t>
  </si>
  <si>
    <t>Walking Path Reserve</t>
  </si>
  <si>
    <t>Improvement Fund</t>
  </si>
  <si>
    <t>Designated Funds for Savings Below</t>
  </si>
  <si>
    <t>Interest</t>
  </si>
  <si>
    <t>Member Fees</t>
  </si>
  <si>
    <t>Tree Removal</t>
  </si>
  <si>
    <t xml:space="preserve">Stamps &amp; PO Box </t>
  </si>
  <si>
    <t>Utilities</t>
  </si>
  <si>
    <t>Repairs</t>
  </si>
  <si>
    <t>Web Site</t>
  </si>
  <si>
    <t>Outlot Improvements</t>
  </si>
  <si>
    <t>Christmas Lights</t>
  </si>
  <si>
    <t>Total Expense</t>
  </si>
  <si>
    <t xml:space="preserve">  Category</t>
  </si>
  <si>
    <t>Lawn Care</t>
  </si>
  <si>
    <t>Posts &amp; Plaques</t>
  </si>
  <si>
    <t>Expenses</t>
  </si>
  <si>
    <t>Checking Balance</t>
  </si>
  <si>
    <t>Cash Basis Budget/Income Report</t>
  </si>
  <si>
    <t>Starting Cash</t>
  </si>
  <si>
    <t>Total Available</t>
  </si>
  <si>
    <t>Ending Cash</t>
  </si>
  <si>
    <t>Law Suits/Atty</t>
  </si>
  <si>
    <t>Miscellaneous</t>
  </si>
  <si>
    <t>Web service</t>
  </si>
  <si>
    <t>Previous years fees</t>
  </si>
  <si>
    <t>Park Fertilizer</t>
  </si>
  <si>
    <t>Entrance Flowers</t>
  </si>
  <si>
    <t>Mailboxes/address/logos</t>
  </si>
  <si>
    <t>Federal taxes</t>
  </si>
  <si>
    <t>New Trees</t>
  </si>
  <si>
    <t>Government Fees</t>
  </si>
  <si>
    <t>Office Expense</t>
  </si>
  <si>
    <t>Fountains &amp; Ponds</t>
  </si>
  <si>
    <t>Insurance-Assoc</t>
  </si>
  <si>
    <t>Pruning trees &amp; bushes</t>
  </si>
  <si>
    <t>Park Maintenance</t>
  </si>
  <si>
    <t xml:space="preserve"> 2010 Budget</t>
  </si>
  <si>
    <t xml:space="preserve"> </t>
  </si>
  <si>
    <t>Remove buckthorn project</t>
  </si>
  <si>
    <t>Walking path enhancement</t>
  </si>
  <si>
    <t>2010 Actual</t>
  </si>
  <si>
    <t xml:space="preserve"> 2011 Budget</t>
  </si>
  <si>
    <t>Atty Fee Reimburse</t>
  </si>
  <si>
    <t>Dues Overpayment</t>
  </si>
  <si>
    <t>Mulch &amp; Installation</t>
  </si>
  <si>
    <t>Remove stone path</t>
  </si>
  <si>
    <t>Rental</t>
  </si>
  <si>
    <t>Fall Festival &amp; Robin</t>
  </si>
  <si>
    <t>2012 Tree Tops Homeowners Association</t>
  </si>
  <si>
    <t>01/01/2011 to 12/31/2011 Income and Spending</t>
  </si>
  <si>
    <t>2011 Actual</t>
  </si>
  <si>
    <t>2012 Budget</t>
  </si>
  <si>
    <t>CD</t>
  </si>
  <si>
    <t>Mailbox sales</t>
  </si>
  <si>
    <t>Attorney Fee Fund</t>
  </si>
  <si>
    <t>Late fees &amp; Lt fines</t>
  </si>
  <si>
    <t>Transfer to 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</si>
</sst>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9">
      <selection activeCell="I39" sqref="I39"/>
    </sheetView>
  </sheetViews>
  <sheetFormatPr defaultColWidth="9.140625" defaultRowHeight="12.75"/>
  <cols>
    <col min="2" max="3" width="11.7109375" style="0" customWidth="1"/>
    <col min="6" max="7" width="11.7109375" style="2" customWidth="1"/>
    <col min="8" max="8" width="11.7109375" style="0" customWidth="1"/>
    <col min="9" max="9" width="10.140625" style="0" bestFit="1" customWidth="1"/>
    <col min="11" max="13" width="10.140625" style="0" bestFit="1" customWidth="1"/>
  </cols>
  <sheetData>
    <row r="1" spans="3:5" ht="15.75">
      <c r="C1" s="1" t="s">
        <v>52</v>
      </c>
      <c r="D1" s="1"/>
      <c r="E1" s="1"/>
    </row>
    <row r="2" spans="3:5" ht="15.75">
      <c r="C2" s="1"/>
      <c r="D2" s="1" t="s">
        <v>21</v>
      </c>
      <c r="E2" s="1"/>
    </row>
    <row r="3" spans="3:5" ht="15.75">
      <c r="C3" s="1"/>
      <c r="D3" s="1"/>
      <c r="E3" s="1"/>
    </row>
    <row r="4" spans="1:5" ht="15.75">
      <c r="A4" t="s">
        <v>53</v>
      </c>
      <c r="C4" s="1"/>
      <c r="D4" s="1"/>
      <c r="E4" s="1"/>
    </row>
    <row r="5" spans="3:5" ht="15.75">
      <c r="C5" s="1"/>
      <c r="D5" s="1"/>
      <c r="E5" s="1"/>
    </row>
    <row r="6" spans="2:8" ht="12.75">
      <c r="B6" s="2" t="s">
        <v>40</v>
      </c>
      <c r="C6" s="2" t="s">
        <v>45</v>
      </c>
      <c r="D6" t="s">
        <v>16</v>
      </c>
      <c r="F6" s="2" t="s">
        <v>44</v>
      </c>
      <c r="G6" s="2" t="s">
        <v>54</v>
      </c>
      <c r="H6" s="2" t="s">
        <v>55</v>
      </c>
    </row>
    <row r="7" spans="2:8" ht="12.75">
      <c r="B7" s="2">
        <v>25706.22</v>
      </c>
      <c r="C7" s="2">
        <f>+F51+F52</f>
        <v>27030.08</v>
      </c>
      <c r="D7" t="s">
        <v>22</v>
      </c>
      <c r="F7" s="2">
        <f>5694.39+20011.83</f>
        <v>25706.22</v>
      </c>
      <c r="G7" s="2">
        <f>+F51+F52</f>
        <v>27030.08</v>
      </c>
      <c r="H7" s="2">
        <f>+G52+G53+G51</f>
        <v>43077.89</v>
      </c>
    </row>
    <row r="8" spans="2:8" ht="12.75">
      <c r="B8" s="2">
        <v>400</v>
      </c>
      <c r="C8" s="2">
        <v>200</v>
      </c>
      <c r="D8" t="s">
        <v>6</v>
      </c>
      <c r="F8" s="2">
        <v>215.94</v>
      </c>
      <c r="G8" s="2">
        <f>150.11+25.27</f>
        <v>175.38000000000002</v>
      </c>
      <c r="H8" s="2">
        <v>200</v>
      </c>
    </row>
    <row r="9" spans="2:8" ht="12.75">
      <c r="B9" s="2">
        <v>175</v>
      </c>
      <c r="C9" s="2">
        <v>175</v>
      </c>
      <c r="D9" t="s">
        <v>27</v>
      </c>
      <c r="F9" s="2">
        <v>155.4</v>
      </c>
      <c r="G9" s="2">
        <v>155.4</v>
      </c>
      <c r="H9" s="2">
        <v>175</v>
      </c>
    </row>
    <row r="10" spans="2:8" ht="12.75">
      <c r="B10" s="2"/>
      <c r="C10" s="2"/>
      <c r="D10" t="s">
        <v>57</v>
      </c>
      <c r="G10" s="2">
        <v>3258</v>
      </c>
      <c r="H10" s="2">
        <v>0</v>
      </c>
    </row>
    <row r="11" spans="2:13" ht="12.75">
      <c r="B11" s="2">
        <f>58800-175</f>
        <v>58625</v>
      </c>
      <c r="C11" s="2">
        <f>58019.6</f>
        <v>58019.6</v>
      </c>
      <c r="D11" t="s">
        <v>7</v>
      </c>
      <c r="F11" s="2">
        <v>58044.6</v>
      </c>
      <c r="G11" s="2">
        <v>58044.6</v>
      </c>
      <c r="H11" s="2">
        <v>58044.6</v>
      </c>
      <c r="I11" t="s">
        <v>41</v>
      </c>
      <c r="J11" t="s">
        <v>41</v>
      </c>
      <c r="K11" t="s">
        <v>41</v>
      </c>
      <c r="M11" s="2" t="s">
        <v>41</v>
      </c>
    </row>
    <row r="12" spans="2:13" ht="12.75">
      <c r="B12" s="2">
        <v>200</v>
      </c>
      <c r="C12" s="2">
        <v>700</v>
      </c>
      <c r="D12" t="s">
        <v>59</v>
      </c>
      <c r="F12" s="2">
        <v>870</v>
      </c>
      <c r="G12" s="2">
        <v>600</v>
      </c>
      <c r="H12" s="2">
        <v>600</v>
      </c>
      <c r="M12" s="2"/>
    </row>
    <row r="13" spans="2:8" ht="12.75">
      <c r="B13" s="2">
        <v>0</v>
      </c>
      <c r="C13" s="2">
        <v>1000</v>
      </c>
      <c r="D13" t="s">
        <v>28</v>
      </c>
      <c r="F13" s="2">
        <v>1203</v>
      </c>
      <c r="G13" s="2">
        <v>0</v>
      </c>
      <c r="H13" s="2">
        <v>1000</v>
      </c>
    </row>
    <row r="14" spans="2:13" ht="12.75">
      <c r="B14" s="2"/>
      <c r="C14" s="2"/>
      <c r="D14" t="s">
        <v>46</v>
      </c>
      <c r="F14" s="2">
        <v>750</v>
      </c>
      <c r="G14" s="2">
        <v>0</v>
      </c>
      <c r="H14" s="2">
        <v>1000</v>
      </c>
      <c r="M14" s="2" t="s">
        <v>41</v>
      </c>
    </row>
    <row r="15" spans="2:12" ht="12.75">
      <c r="B15" s="2">
        <f>SUM(B7:B13)</f>
        <v>85106.22</v>
      </c>
      <c r="C15" s="2">
        <f>SUM(C7:C13)</f>
        <v>87124.68</v>
      </c>
      <c r="D15" t="s">
        <v>23</v>
      </c>
      <c r="F15" s="2">
        <f>SUM(F7:F14)</f>
        <v>86945.16</v>
      </c>
      <c r="G15" s="2">
        <f>SUM(G7:G14)</f>
        <v>89263.46</v>
      </c>
      <c r="H15" s="2">
        <f>SUM(H7:H14)</f>
        <v>104097.48999999999</v>
      </c>
      <c r="L15" s="2" t="s">
        <v>41</v>
      </c>
    </row>
    <row r="16" spans="2:12" ht="12.75">
      <c r="B16" s="2"/>
      <c r="C16" s="2"/>
      <c r="H16" s="2"/>
      <c r="L16" s="2" t="s">
        <v>41</v>
      </c>
    </row>
    <row r="17" spans="2:12" ht="12.75">
      <c r="B17" s="2"/>
      <c r="C17" s="2"/>
      <c r="D17" t="s">
        <v>19</v>
      </c>
      <c r="H17" s="2"/>
      <c r="L17" s="2" t="s">
        <v>41</v>
      </c>
    </row>
    <row r="18" spans="2:8" ht="12.75">
      <c r="B18" s="2">
        <v>400</v>
      </c>
      <c r="C18" s="2">
        <v>400</v>
      </c>
      <c r="D18" t="s">
        <v>35</v>
      </c>
      <c r="F18" s="2">
        <v>351.06</v>
      </c>
      <c r="G18" s="2">
        <v>341.23</v>
      </c>
      <c r="H18" s="2">
        <v>500</v>
      </c>
    </row>
    <row r="19" spans="2:8" ht="12.75">
      <c r="B19" s="2">
        <v>50</v>
      </c>
      <c r="C19" s="2">
        <v>100</v>
      </c>
      <c r="D19" t="s">
        <v>50</v>
      </c>
      <c r="F19" s="2">
        <v>95.04</v>
      </c>
      <c r="G19" s="2">
        <v>86.71</v>
      </c>
      <c r="H19" s="2">
        <v>100</v>
      </c>
    </row>
    <row r="20" spans="2:8" ht="12.75">
      <c r="B20" s="2">
        <v>1600</v>
      </c>
      <c r="C20" s="2">
        <v>3300</v>
      </c>
      <c r="D20" t="s">
        <v>37</v>
      </c>
      <c r="F20" s="2">
        <v>3210</v>
      </c>
      <c r="G20" s="2">
        <v>3074.64</v>
      </c>
      <c r="H20" s="2">
        <v>3400</v>
      </c>
    </row>
    <row r="21" spans="2:8" ht="12.75">
      <c r="B21" s="2">
        <v>100</v>
      </c>
      <c r="C21" s="2">
        <v>100</v>
      </c>
      <c r="D21" t="s">
        <v>34</v>
      </c>
      <c r="F21" s="2">
        <v>55</v>
      </c>
      <c r="G21" s="2">
        <v>55</v>
      </c>
      <c r="H21" s="2">
        <v>55</v>
      </c>
    </row>
    <row r="22" spans="2:8" ht="12.75">
      <c r="B22" s="2">
        <v>500</v>
      </c>
      <c r="C22" s="2">
        <v>500</v>
      </c>
      <c r="D22" t="s">
        <v>25</v>
      </c>
      <c r="F22" s="2">
        <v>44.25</v>
      </c>
      <c r="G22" s="2">
        <v>24.42</v>
      </c>
      <c r="H22" s="2">
        <v>6000</v>
      </c>
    </row>
    <row r="23" spans="2:8" ht="12.75">
      <c r="B23" s="2">
        <v>31000</v>
      </c>
      <c r="C23" s="2">
        <v>29000</v>
      </c>
      <c r="D23" t="s">
        <v>17</v>
      </c>
      <c r="F23" s="2">
        <v>27936.51</v>
      </c>
      <c r="G23" s="2">
        <v>28781.2</v>
      </c>
      <c r="H23" s="2">
        <v>30000</v>
      </c>
    </row>
    <row r="24" spans="2:8" ht="12.75">
      <c r="B24" s="2">
        <v>1500</v>
      </c>
      <c r="C24" s="2">
        <v>5000</v>
      </c>
      <c r="D24" t="s">
        <v>48</v>
      </c>
      <c r="F24" s="2">
        <v>5026.56</v>
      </c>
      <c r="G24" s="2">
        <v>0</v>
      </c>
      <c r="H24" s="2">
        <v>5000</v>
      </c>
    </row>
    <row r="25" spans="2:8" ht="12.75">
      <c r="B25" s="2">
        <v>450</v>
      </c>
      <c r="C25" s="2">
        <v>100</v>
      </c>
      <c r="D25" t="s">
        <v>29</v>
      </c>
      <c r="F25" s="2">
        <v>29.36</v>
      </c>
      <c r="G25" s="2">
        <v>37.28</v>
      </c>
      <c r="H25" s="2">
        <v>100</v>
      </c>
    </row>
    <row r="26" spans="2:8" ht="12.75">
      <c r="B26" s="2">
        <v>200</v>
      </c>
      <c r="C26" s="2">
        <v>250</v>
      </c>
      <c r="D26" t="s">
        <v>51</v>
      </c>
      <c r="F26" s="2">
        <v>263.74</v>
      </c>
      <c r="G26" s="2">
        <f>493.82+17.03</f>
        <v>510.85</v>
      </c>
      <c r="H26" s="2">
        <v>500</v>
      </c>
    </row>
    <row r="27" spans="2:8" ht="12.75">
      <c r="B27" s="2">
        <v>25</v>
      </c>
      <c r="C27" s="2">
        <v>500</v>
      </c>
      <c r="D27" t="s">
        <v>30</v>
      </c>
      <c r="F27" s="2">
        <v>528</v>
      </c>
      <c r="G27" s="2">
        <v>0</v>
      </c>
      <c r="H27" s="2">
        <v>500</v>
      </c>
    </row>
    <row r="28" spans="2:8" ht="12.75">
      <c r="B28" s="2">
        <v>0</v>
      </c>
      <c r="C28" s="2">
        <v>0</v>
      </c>
      <c r="D28" t="s">
        <v>47</v>
      </c>
      <c r="F28" s="2">
        <v>25</v>
      </c>
      <c r="G28" s="2">
        <v>0</v>
      </c>
      <c r="H28" s="2">
        <v>0</v>
      </c>
    </row>
    <row r="29" spans="2:8" ht="12.75">
      <c r="B29" s="2">
        <v>100</v>
      </c>
      <c r="C29" s="2">
        <v>100</v>
      </c>
      <c r="D29" t="s">
        <v>31</v>
      </c>
      <c r="F29" s="2">
        <v>21.02</v>
      </c>
      <c r="G29" s="2">
        <v>1779.3</v>
      </c>
      <c r="H29" s="2">
        <v>100</v>
      </c>
    </row>
    <row r="30" spans="2:8" ht="12.75">
      <c r="B30" s="2">
        <v>1000</v>
      </c>
      <c r="C30" s="2">
        <v>1000</v>
      </c>
      <c r="D30" t="s">
        <v>8</v>
      </c>
      <c r="H30" s="2">
        <v>1000</v>
      </c>
    </row>
    <row r="31" spans="2:8" ht="12.75">
      <c r="B31" s="2">
        <v>1000</v>
      </c>
      <c r="C31" s="2">
        <v>1500</v>
      </c>
      <c r="D31" t="s">
        <v>36</v>
      </c>
      <c r="F31" s="2">
        <v>2631.02</v>
      </c>
      <c r="G31" s="2">
        <v>1240.38</v>
      </c>
      <c r="H31" s="2">
        <v>1500</v>
      </c>
    </row>
    <row r="32" spans="2:8" ht="12.75">
      <c r="B32" s="2">
        <v>450</v>
      </c>
      <c r="C32" s="2">
        <v>450</v>
      </c>
      <c r="D32" t="s">
        <v>9</v>
      </c>
      <c r="F32" s="2">
        <v>457.6</v>
      </c>
      <c r="G32" s="2">
        <v>390.44</v>
      </c>
      <c r="H32" s="2">
        <v>450</v>
      </c>
    </row>
    <row r="33" spans="2:8" ht="12.75">
      <c r="B33" s="2">
        <v>150</v>
      </c>
      <c r="C33" s="2">
        <v>150</v>
      </c>
      <c r="D33" t="s">
        <v>32</v>
      </c>
      <c r="F33" s="2">
        <v>115</v>
      </c>
      <c r="G33" s="2">
        <v>35</v>
      </c>
      <c r="H33" s="2">
        <v>50</v>
      </c>
    </row>
    <row r="34" spans="2:8" ht="12.75">
      <c r="B34" s="2">
        <v>5000</v>
      </c>
      <c r="C34" s="2">
        <v>5000</v>
      </c>
      <c r="D34" t="s">
        <v>33</v>
      </c>
      <c r="F34" s="2">
        <v>5274</v>
      </c>
      <c r="G34" s="2">
        <v>0</v>
      </c>
      <c r="H34" s="2">
        <v>5000</v>
      </c>
    </row>
    <row r="35" spans="2:8" ht="12.75">
      <c r="B35" s="2">
        <v>3800</v>
      </c>
      <c r="C35" s="2">
        <v>3800</v>
      </c>
      <c r="D35" t="s">
        <v>10</v>
      </c>
      <c r="F35" s="2">
        <v>3520.78</v>
      </c>
      <c r="G35" s="2">
        <v>3956.22</v>
      </c>
      <c r="H35" s="2">
        <v>4000</v>
      </c>
    </row>
    <row r="36" spans="2:8" ht="12.75">
      <c r="B36" s="2">
        <v>1500</v>
      </c>
      <c r="C36" s="2">
        <v>1500</v>
      </c>
      <c r="D36" t="s">
        <v>11</v>
      </c>
      <c r="F36" s="2">
        <v>276.05</v>
      </c>
      <c r="G36" s="2">
        <v>142.27</v>
      </c>
      <c r="H36" s="2">
        <v>500</v>
      </c>
    </row>
    <row r="37" spans="2:12" ht="12.75">
      <c r="B37" s="2">
        <v>500</v>
      </c>
      <c r="C37" s="2">
        <v>500</v>
      </c>
      <c r="D37" t="s">
        <v>39</v>
      </c>
      <c r="H37" s="2">
        <v>4000</v>
      </c>
      <c r="L37" s="2" t="s">
        <v>41</v>
      </c>
    </row>
    <row r="38" spans="2:8" ht="12.75">
      <c r="B38" s="2"/>
      <c r="C38" s="2">
        <v>100</v>
      </c>
      <c r="D38" t="s">
        <v>26</v>
      </c>
      <c r="F38" s="2">
        <f>21.12+55.19</f>
        <v>76.31</v>
      </c>
      <c r="H38" s="2">
        <v>100</v>
      </c>
    </row>
    <row r="39" spans="2:8" ht="12.75">
      <c r="B39" s="2">
        <v>175</v>
      </c>
      <c r="C39" s="2">
        <v>175</v>
      </c>
      <c r="D39" t="s">
        <v>12</v>
      </c>
      <c r="F39" s="2">
        <v>155.4</v>
      </c>
      <c r="G39" s="2">
        <v>155.4</v>
      </c>
      <c r="H39" s="2">
        <v>175</v>
      </c>
    </row>
    <row r="40" spans="2:8" ht="12.75">
      <c r="B40" s="2">
        <v>500</v>
      </c>
      <c r="C40" s="2">
        <v>500</v>
      </c>
      <c r="D40" t="s">
        <v>13</v>
      </c>
      <c r="G40" s="2">
        <v>375.36</v>
      </c>
      <c r="H40" s="2">
        <v>500</v>
      </c>
    </row>
    <row r="41" spans="2:8" ht="12.75">
      <c r="B41" s="2">
        <v>100</v>
      </c>
      <c r="C41" s="2">
        <v>100</v>
      </c>
      <c r="D41" t="s">
        <v>14</v>
      </c>
      <c r="G41" s="2">
        <v>362.33</v>
      </c>
      <c r="H41" s="2">
        <v>200</v>
      </c>
    </row>
    <row r="42" spans="2:8" ht="12.75">
      <c r="B42" s="2" t="s">
        <v>41</v>
      </c>
      <c r="C42" s="2"/>
      <c r="D42" t="s">
        <v>60</v>
      </c>
      <c r="G42" s="2">
        <v>10000</v>
      </c>
      <c r="H42" s="2">
        <v>10000</v>
      </c>
    </row>
    <row r="43" spans="2:8" ht="12.75">
      <c r="B43" s="2">
        <v>0</v>
      </c>
      <c r="C43" s="2"/>
      <c r="D43" t="s">
        <v>49</v>
      </c>
      <c r="F43" s="2">
        <v>4838</v>
      </c>
      <c r="H43" s="2"/>
    </row>
    <row r="44" spans="2:9" ht="12.75">
      <c r="B44" s="2">
        <v>5000</v>
      </c>
      <c r="C44" s="2"/>
      <c r="D44" t="s">
        <v>43</v>
      </c>
      <c r="H44" s="2"/>
      <c r="I44" s="2"/>
    </row>
    <row r="45" spans="2:9" ht="12.75">
      <c r="B45" s="2">
        <v>1000</v>
      </c>
      <c r="C45" s="2">
        <v>1000</v>
      </c>
      <c r="D45" t="s">
        <v>38</v>
      </c>
      <c r="H45" s="2">
        <v>1000</v>
      </c>
      <c r="I45" s="2"/>
    </row>
    <row r="46" spans="2:9" ht="12.75">
      <c r="B46" s="2">
        <v>5000</v>
      </c>
      <c r="C46" s="2">
        <v>5000</v>
      </c>
      <c r="D46" t="s">
        <v>42</v>
      </c>
      <c r="F46" s="2">
        <v>4985.38</v>
      </c>
      <c r="G46" s="2">
        <v>4790.02</v>
      </c>
      <c r="H46" s="2">
        <v>5000</v>
      </c>
      <c r="I46" s="2"/>
    </row>
    <row r="47" spans="2:8" ht="12.75">
      <c r="B47" s="2">
        <v>700</v>
      </c>
      <c r="C47" s="2"/>
      <c r="D47" t="s">
        <v>18</v>
      </c>
      <c r="F47" s="2">
        <v>0</v>
      </c>
      <c r="G47" s="2">
        <v>47.52</v>
      </c>
      <c r="H47" s="2">
        <v>100</v>
      </c>
    </row>
    <row r="48" spans="2:11" ht="12.75">
      <c r="B48" s="2">
        <f>SUM(B18:B47)</f>
        <v>61800</v>
      </c>
      <c r="C48" s="2">
        <f>SUM(C18:C47)</f>
        <v>60125</v>
      </c>
      <c r="D48" t="s">
        <v>15</v>
      </c>
      <c r="F48" s="2">
        <f>SUM(F18:F47)</f>
        <v>59915.07999999999</v>
      </c>
      <c r="G48" s="2">
        <f>SUM(G18:G47)</f>
        <v>56185.57</v>
      </c>
      <c r="H48" s="2">
        <f>SUM(H18:H47)</f>
        <v>79830</v>
      </c>
      <c r="I48" s="2"/>
      <c r="K48" s="2"/>
    </row>
    <row r="49" spans="2:11" ht="12.75">
      <c r="B49" s="2"/>
      <c r="C49" s="2"/>
      <c r="H49" s="2"/>
      <c r="I49" s="2"/>
      <c r="K49" s="2"/>
    </row>
    <row r="50" spans="2:11" ht="12.75">
      <c r="B50" s="2"/>
      <c r="C50" s="2"/>
      <c r="D50" s="3" t="s">
        <v>24</v>
      </c>
      <c r="H50" s="2"/>
      <c r="K50" s="2"/>
    </row>
    <row r="51" spans="2:9" ht="12.75">
      <c r="B51" s="2">
        <v>3000</v>
      </c>
      <c r="C51" s="2">
        <v>3000</v>
      </c>
      <c r="D51" t="s">
        <v>20</v>
      </c>
      <c r="F51" s="2">
        <v>2802.31</v>
      </c>
      <c r="G51" s="2">
        <v>2753.49</v>
      </c>
      <c r="H51" s="2">
        <v>3000</v>
      </c>
      <c r="I51" s="2"/>
    </row>
    <row r="52" spans="2:9" ht="12.75">
      <c r="B52" s="5">
        <f>+B15-B48-B51</f>
        <v>20306.22</v>
      </c>
      <c r="C52" s="5">
        <f>+C15-C48-C51</f>
        <v>23999.679999999993</v>
      </c>
      <c r="D52" t="s">
        <v>0</v>
      </c>
      <c r="F52" s="2">
        <v>24227.77</v>
      </c>
      <c r="G52" s="2">
        <v>30299.13</v>
      </c>
      <c r="H52" s="5">
        <f>+H15-H48-H51</f>
        <v>21267.48999999999</v>
      </c>
      <c r="I52" s="2"/>
    </row>
    <row r="53" spans="2:9" ht="12.75">
      <c r="B53" s="4"/>
      <c r="C53" s="4"/>
      <c r="D53" t="s">
        <v>56</v>
      </c>
      <c r="G53" s="2">
        <v>10025.27</v>
      </c>
      <c r="H53" s="2">
        <v>20000</v>
      </c>
      <c r="I53" s="2"/>
    </row>
    <row r="54" spans="2:8" ht="12.75">
      <c r="B54" s="2"/>
      <c r="C54" s="2"/>
      <c r="D54" s="3" t="s">
        <v>5</v>
      </c>
      <c r="H54" s="2"/>
    </row>
    <row r="55" spans="2:8" ht="12.75">
      <c r="B55" s="2">
        <v>5000</v>
      </c>
      <c r="C55" s="2">
        <v>5000</v>
      </c>
      <c r="D55" t="s">
        <v>4</v>
      </c>
      <c r="F55" s="2">
        <v>5000</v>
      </c>
      <c r="G55" s="2">
        <v>10000</v>
      </c>
      <c r="H55" s="2">
        <v>10000</v>
      </c>
    </row>
    <row r="56" spans="2:8" ht="12.75">
      <c r="B56" s="2">
        <v>3000</v>
      </c>
      <c r="C56" s="2">
        <v>3000</v>
      </c>
      <c r="D56" t="s">
        <v>1</v>
      </c>
      <c r="F56" s="2">
        <v>3000</v>
      </c>
      <c r="G56" s="2">
        <v>4000</v>
      </c>
      <c r="H56" s="2">
        <v>5000</v>
      </c>
    </row>
    <row r="57" spans="2:8" ht="12.75">
      <c r="B57" s="2">
        <v>5000</v>
      </c>
      <c r="C57" s="2">
        <v>5000</v>
      </c>
      <c r="D57" t="s">
        <v>2</v>
      </c>
      <c r="F57" s="2">
        <v>5000</v>
      </c>
      <c r="G57" s="2">
        <v>10000</v>
      </c>
      <c r="H57" s="2">
        <v>10000</v>
      </c>
    </row>
    <row r="58" spans="2:8" ht="12.75">
      <c r="B58" s="2">
        <v>5000</v>
      </c>
      <c r="C58" s="2">
        <v>5000</v>
      </c>
      <c r="D58" t="s">
        <v>3</v>
      </c>
      <c r="F58" s="2">
        <v>5000</v>
      </c>
      <c r="G58" s="2">
        <v>5000</v>
      </c>
      <c r="H58" s="2">
        <v>5000</v>
      </c>
    </row>
    <row r="59" spans="3:8" ht="12.75">
      <c r="C59" s="2"/>
      <c r="D59" t="s">
        <v>58</v>
      </c>
      <c r="G59" s="2">
        <v>10000</v>
      </c>
      <c r="H59" s="2">
        <v>10000</v>
      </c>
    </row>
    <row r="60" ht="12.75">
      <c r="C60" s="2"/>
    </row>
  </sheetData>
  <printOptions/>
  <pageMargins left="0.75" right="0.75" top="0.53" bottom="0.28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MaryAbel</dc:creator>
  <cp:keywords/>
  <dc:description/>
  <cp:lastModifiedBy>Mary</cp:lastModifiedBy>
  <cp:lastPrinted>2012-02-03T16:18:46Z</cp:lastPrinted>
  <dcterms:created xsi:type="dcterms:W3CDTF">2009-02-27T16:48:24Z</dcterms:created>
  <dcterms:modified xsi:type="dcterms:W3CDTF">2012-03-22T19:13:51Z</dcterms:modified>
  <cp:category/>
  <cp:version/>
  <cp:contentType/>
  <cp:contentStatus/>
</cp:coreProperties>
</file>